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workbookProtection lockStructure="1"/>
  <bookViews>
    <workbookView xWindow="120" yWindow="120" windowWidth="19035" windowHeight="8445" tabRatio="399" activeTab="0"/>
  </bookViews>
  <sheets>
    <sheet name="5-Ways" sheetId="1" r:id="rId1"/>
    <sheet name="# of Trans Calculator" sheetId="2" r:id="rId2"/>
    <sheet name="Graphs" sheetId="5" r:id="rId3"/>
    <sheet name="Instructions" sheetId="3" r:id="rId4"/>
  </sheets>
  <definedNames/>
  <calcPr calcId="125725"/>
</workbook>
</file>

<file path=xl/comments1.xml><?xml version="1.0" encoding="utf-8"?>
<comments xmlns="http://schemas.openxmlformats.org/spreadsheetml/2006/main">
  <authors>
    <author>KevinLaptop</author>
  </authors>
  <commentList>
    <comment ref="B3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Total new leads for the month
</t>
        </r>
      </text>
    </comment>
    <comment ref="B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D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E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F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G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H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I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J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K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L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M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N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O5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Percentage of New leads that turned into 1st time customers.</t>
        </r>
      </text>
    </comment>
    <comment ref="B7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Enter the number of new customers you have acquired in the last month</t>
        </r>
      </text>
    </comment>
    <comment ref="B8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Number of clients that have done business with you in the last 12 months.  If they have not done business with you in the last 12 months, they drop off.</t>
        </r>
      </text>
    </comment>
    <comment ref="B12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Total $$'s billed out/total # of invoices for the month</t>
        </r>
      </text>
    </comment>
    <comment ref="B14" authorId="0">
      <text>
        <r>
          <rPr>
            <b/>
            <sz val="8"/>
            <rFont val="Tahoma"/>
            <family val="2"/>
          </rPr>
          <t>Refer to # of Trans Calculator sheet</t>
        </r>
      </text>
    </comment>
    <comment ref="B20" authorId="0">
      <text>
        <r>
          <rPr>
            <b/>
            <sz val="8"/>
            <rFont val="Tahoma"/>
            <family val="2"/>
          </rPr>
          <t>KevinLaptop:</t>
        </r>
        <r>
          <rPr>
            <sz val="8"/>
            <rFont val="Tahoma"/>
            <family val="2"/>
          </rPr>
          <t xml:space="preserve">
Net Profit percentage taken from P&amp;L</t>
        </r>
      </text>
    </comment>
  </commentList>
</comments>
</file>

<file path=xl/sharedStrings.xml><?xml version="1.0" encoding="utf-8"?>
<sst xmlns="http://schemas.openxmlformats.org/spreadsheetml/2006/main" count="34" uniqueCount="32">
  <si>
    <t>Leads</t>
  </si>
  <si>
    <t>x</t>
  </si>
  <si>
    <t>Conversation Rate</t>
  </si>
  <si>
    <t>New Customers</t>
  </si>
  <si>
    <t>Existing Customers</t>
  </si>
  <si>
    <t>Total Customers</t>
  </si>
  <si>
    <t>Ave $ Sale</t>
  </si>
  <si>
    <t># of Transactions</t>
  </si>
  <si>
    <t>Total Sales</t>
  </si>
  <si>
    <t xml:space="preserve">x </t>
  </si>
  <si>
    <t>Margin Rate</t>
  </si>
  <si>
    <t>Profit</t>
  </si>
  <si>
    <t>Example</t>
  </si>
  <si>
    <t>Divide by 12</t>
  </si>
  <si>
    <t>Monthly Sales</t>
  </si>
  <si>
    <t># of Transactions Calculations</t>
  </si>
  <si>
    <t>Insert Total # of Transactions for Month</t>
  </si>
  <si>
    <r>
      <rPr>
        <b/>
        <sz val="11"/>
        <color theme="1"/>
        <rFont val="Calibri"/>
        <family val="2"/>
        <scheme val="minor"/>
      </rPr>
      <t>Leads for the month</t>
    </r>
    <r>
      <rPr>
        <sz val="11"/>
        <color theme="1"/>
        <rFont val="Calibri"/>
        <family val="2"/>
        <scheme val="minor"/>
      </rPr>
      <t>=Number of prospects that have contacted you about your services</t>
    </r>
  </si>
  <si>
    <r>
      <rPr>
        <b/>
        <sz val="11"/>
        <color theme="1"/>
        <rFont val="Calibri"/>
        <family val="2"/>
        <scheme val="minor"/>
      </rPr>
      <t>Existing Customers</t>
    </r>
    <r>
      <rPr>
        <sz val="11"/>
        <color theme="1"/>
        <rFont val="Calibri"/>
        <family val="2"/>
        <scheme val="minor"/>
      </rPr>
      <t>=# of Customers in your database who have done business with you in the last 12 months(excludes new customers from the current month)</t>
    </r>
  </si>
  <si>
    <t>Insert the following numbers into the Yellow boxes for the month in which you are working</t>
  </si>
  <si>
    <r>
      <rPr>
        <b/>
        <sz val="11"/>
        <color theme="1"/>
        <rFont val="Calibri"/>
        <family val="2"/>
        <scheme val="minor"/>
      </rPr>
      <t>New Customers</t>
    </r>
    <r>
      <rPr>
        <sz val="11"/>
        <color theme="1"/>
        <rFont val="Calibri"/>
        <family val="2"/>
        <scheme val="minor"/>
      </rPr>
      <t>=Number of either 1st time customers or old customers who come back and have not done business with you in the past 12 months</t>
    </r>
  </si>
  <si>
    <r>
      <rPr>
        <b/>
        <sz val="11"/>
        <color theme="1"/>
        <rFont val="Calibri"/>
        <family val="2"/>
        <scheme val="minor"/>
      </rPr>
      <t>Margin Rate</t>
    </r>
    <r>
      <rPr>
        <sz val="11"/>
        <color theme="1"/>
        <rFont val="Calibri"/>
        <family val="2"/>
        <scheme val="minor"/>
      </rPr>
      <t>=Net Profit Percentage from your Monthly P&amp;L</t>
    </r>
  </si>
  <si>
    <r>
      <rPr>
        <b/>
        <sz val="11"/>
        <color theme="1"/>
        <rFont val="Calibri"/>
        <family val="2"/>
        <scheme val="minor"/>
      </rPr>
      <t>Average Dollar Sale</t>
    </r>
    <r>
      <rPr>
        <sz val="11"/>
        <color theme="1"/>
        <rFont val="Calibri"/>
        <family val="2"/>
        <scheme val="minor"/>
      </rPr>
      <t>=Total revenue for the month divided by number of transactions for the month.</t>
    </r>
  </si>
  <si>
    <t>Divide by Total # of Customers (pulled from 5 Ways sheet)</t>
  </si>
  <si>
    <t>Remember, insert numbers ONLY into yellow colored fields.</t>
  </si>
  <si>
    <t>Multiplied by 12</t>
  </si>
  <si>
    <t>5-Ways Numbers</t>
  </si>
  <si>
    <t>What you want more of as a business Owner</t>
  </si>
  <si>
    <t xml:space="preserve"> </t>
  </si>
  <si>
    <r>
      <rPr>
        <b/>
        <sz val="11"/>
        <color theme="1"/>
        <rFont val="Calibri"/>
        <family val="2"/>
        <scheme val="minor"/>
      </rPr>
      <t>Starting Date</t>
    </r>
    <r>
      <rPr>
        <sz val="11"/>
        <color theme="1"/>
        <rFont val="Calibri"/>
        <family val="2"/>
        <scheme val="minor"/>
      </rPr>
      <t>=The first month that you are starting to measure.</t>
    </r>
  </si>
  <si>
    <t>Use the # of Trans Calculator sheet to calculate your # of Transactions.  The resulting number will automatically be transferred into the # of Transactions block for the month in which you are working</t>
  </si>
  <si>
    <t>This number will fill in the # of Transactions block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</si>
</sst>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&quot;$&quot;#,##0"/>
    <numFmt numFmtId="165" formatCode="0.00%;0.00%;"/>
    <numFmt numFmtId="166" formatCode="0;0;"/>
    <numFmt numFmtId="167" formatCode="&quot;$&quot;#,##0;&quot;$&quot;#,##0;"/>
    <numFmt numFmtId="168" formatCode="0.00;0.00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2"/>
      <color rgb="FFFFFFFF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7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0" applyFont="1"/>
    <xf numFmtId="166" fontId="0" fillId="0" borderId="0" xfId="0" applyNumberFormat="1"/>
    <xf numFmtId="168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0" fillId="3" borderId="0" xfId="0" applyFill="1" applyProtection="1">
      <protection/>
    </xf>
    <xf numFmtId="0" fontId="0" fillId="2" borderId="0" xfId="0" applyFill="1" applyProtection="1">
      <protection/>
    </xf>
    <xf numFmtId="10" fontId="0" fillId="4" borderId="0" xfId="0" applyNumberFormat="1" applyFill="1" applyProtection="1">
      <protection/>
    </xf>
    <xf numFmtId="165" fontId="0" fillId="4" borderId="0" xfId="0" applyNumberFormat="1" applyFill="1" applyProtection="1">
      <protection/>
    </xf>
    <xf numFmtId="0" fontId="0" fillId="5" borderId="0" xfId="0" applyFill="1" applyProtection="1">
      <protection/>
    </xf>
    <xf numFmtId="166" fontId="0" fillId="0" borderId="0" xfId="0" applyNumberFormat="1" applyProtection="1">
      <protection/>
    </xf>
    <xf numFmtId="0" fontId="0" fillId="0" borderId="0" xfId="0" applyFill="1" applyProtection="1">
      <protection/>
    </xf>
    <xf numFmtId="168" fontId="0" fillId="0" borderId="0" xfId="0" applyNumberFormat="1" applyFill="1" applyProtection="1">
      <protection/>
    </xf>
    <xf numFmtId="164" fontId="0" fillId="0" borderId="0" xfId="0" applyNumberFormat="1" applyProtection="1">
      <protection/>
    </xf>
    <xf numFmtId="167" fontId="0" fillId="0" borderId="0" xfId="0" applyNumberFormat="1" applyProtection="1">
      <protection/>
    </xf>
    <xf numFmtId="10" fontId="0" fillId="2" borderId="0" xfId="0" applyNumberFormat="1" applyFill="1" applyProtection="1">
      <protection/>
    </xf>
    <xf numFmtId="0" fontId="0" fillId="6" borderId="0" xfId="0" applyFill="1" applyProtection="1">
      <protection/>
    </xf>
    <xf numFmtId="44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275"/>
          <c:w val="0.9587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'5-Ways'!$D$1:$O$1</c:f>
              <c:strCache/>
            </c:strRef>
          </c:cat>
          <c:val>
            <c:numRef>
              <c:f>'5-Ways'!$D$3:$O$3</c:f>
              <c:numCache/>
            </c:numRef>
          </c:val>
        </c:ser>
        <c:axId val="61299809"/>
        <c:axId val="14827370"/>
      </c:barChart>
      <c:dateAx>
        <c:axId val="6129980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4827370"/>
        <c:crosses val="autoZero"/>
        <c:auto val="1"/>
        <c:noMultiLvlLbl val="0"/>
      </c:dateAx>
      <c:valAx>
        <c:axId val="1482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998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275"/>
          <c:w val="0.95875"/>
          <c:h val="0.62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'5-Ways'!$D$1:$O$1</c:f>
              <c:strCache/>
            </c:strRef>
          </c:cat>
          <c:val>
            <c:numRef>
              <c:f>'5-Ways'!$D$5:$O$5</c:f>
              <c:numCache/>
            </c:numRef>
          </c:val>
        </c:ser>
        <c:axId val="66337467"/>
        <c:axId val="60166292"/>
      </c:barChart>
      <c:dateAx>
        <c:axId val="6633746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60166292"/>
        <c:crosses val="autoZero"/>
        <c:auto val="1"/>
        <c:noMultiLvlLbl val="0"/>
      </c:dateAx>
      <c:valAx>
        <c:axId val="60166292"/>
        <c:scaling>
          <c:orientation val="minMax"/>
        </c:scaling>
        <c:axPos val="l"/>
        <c:majorGridlines/>
        <c:delete val="0"/>
        <c:numFmt formatCode="0.00%;0.00%;" sourceLinked="1"/>
        <c:majorTickMark val="out"/>
        <c:minorTickMark val="none"/>
        <c:tickLblPos val="nextTo"/>
        <c:crossAx val="663374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275"/>
          <c:w val="0.9587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'5-Ways'!$D$1:$O$1</c:f>
              <c:strCache/>
            </c:strRef>
          </c:cat>
          <c:val>
            <c:numRef>
              <c:f>'5-Ways'!$D$12:$O$12</c:f>
              <c:numCache/>
            </c:numRef>
          </c:val>
        </c:ser>
        <c:axId val="4625717"/>
        <c:axId val="41631454"/>
      </c:barChart>
      <c:dateAx>
        <c:axId val="462571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41631454"/>
        <c:crosses val="autoZero"/>
        <c:auto val="1"/>
        <c:noMultiLvlLbl val="0"/>
      </c:dateAx>
      <c:valAx>
        <c:axId val="41631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7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275"/>
          <c:w val="0.9587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'5-Ways'!$D$1:$O$1</c:f>
              <c:strCache/>
            </c:strRef>
          </c:cat>
          <c:val>
            <c:numRef>
              <c:f>'5-Ways'!$D$14:$O$14</c:f>
              <c:numCache/>
            </c:numRef>
          </c:val>
        </c:ser>
        <c:axId val="39138767"/>
        <c:axId val="16704584"/>
      </c:barChart>
      <c:dateAx>
        <c:axId val="3913876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6704584"/>
        <c:crosses val="autoZero"/>
        <c:auto val="1"/>
        <c:noMultiLvlLbl val="0"/>
      </c:dateAx>
      <c:valAx>
        <c:axId val="16704584"/>
        <c:scaling>
          <c:orientation val="minMax"/>
        </c:scaling>
        <c:axPos val="l"/>
        <c:majorGridlines/>
        <c:delete val="0"/>
        <c:numFmt formatCode="0.00;0.00;" sourceLinked="1"/>
        <c:majorTickMark val="out"/>
        <c:minorTickMark val="none"/>
        <c:tickLblPos val="nextTo"/>
        <c:crossAx val="391387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275"/>
          <c:w val="0.9587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'5-Ways'!$D$1:$O$1</c:f>
              <c:strCache/>
            </c:strRef>
          </c:cat>
          <c:val>
            <c:numRef>
              <c:f>'5-Ways'!$D$20:$O$20</c:f>
              <c:numCache/>
            </c:numRef>
          </c:val>
        </c:ser>
        <c:axId val="16123529"/>
        <c:axId val="10894034"/>
      </c:barChart>
      <c:dateAx>
        <c:axId val="1612352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10894034"/>
        <c:crosses val="autoZero"/>
        <c:auto val="1"/>
        <c:noMultiLvlLbl val="0"/>
      </c:dateAx>
      <c:valAx>
        <c:axId val="10894034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161235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2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Leads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2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Leads</a:t>
          </a:r>
        </a:p>
      </cdr:txBody>
    </cdr:sp>
  </cdr:relSizeAnchor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3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Leads</a:t>
          </a:r>
        </a:p>
      </cdr:txBody>
    </cdr:sp>
  </cdr:relSizeAnchor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4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Conversion Rate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2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Average Dollar Sale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2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Number of Transactions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0.08625</cdr:y>
    </cdr:from>
    <cdr:to>
      <cdr:x>0.991</cdr:x>
      <cdr:y>0.198</cdr:y>
    </cdr:to>
    <cdr:sp macro="" textlink="">
      <cdr:nvSpPr>
        <cdr:cNvPr id="2" name="TextBox 1"/>
        <cdr:cNvSpPr txBox="1"/>
      </cdr:nvSpPr>
      <cdr:spPr>
        <a:xfrm>
          <a:off x="95250" y="219075"/>
          <a:ext cx="10477500" cy="285750"/>
        </a:xfrm>
        <a:prstGeom prst="rect">
          <a:avLst/>
        </a:prstGeom>
        <a:ln>
          <a:noFill/>
        </a:ln>
      </cdr:spPr>
      <c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cdr:style>
      <cdr:txBody>
        <a:bodyPr vertOverflow="clip" wrap="square" rtlCol="0" anchor="ctr" anchorCtr="0"/>
        <a:lstStyle/>
        <a:p>
          <a:pPr algn="ctr"/>
          <a:r>
            <a:rPr lang="en-US" sz="1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Margin Rate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17</xdr:col>
      <xdr:colOff>371475</xdr:colOff>
      <xdr:row>13</xdr:row>
      <xdr:rowOff>152400</xdr:rowOff>
    </xdr:to>
    <xdr:graphicFrame macro="">
      <xdr:nvGraphicFramePr>
        <xdr:cNvPr id="2" name="Chart 1"/>
        <xdr:cNvGraphicFramePr/>
      </xdr:nvGraphicFramePr>
      <xdr:xfrm>
        <a:off x="57150" y="47625"/>
        <a:ext cx="10677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</xdr:row>
      <xdr:rowOff>114300</xdr:rowOff>
    </xdr:from>
    <xdr:to>
      <xdr:col>17</xdr:col>
      <xdr:colOff>371475</xdr:colOff>
      <xdr:row>28</xdr:row>
      <xdr:rowOff>28575</xdr:rowOff>
    </xdr:to>
    <xdr:graphicFrame macro="">
      <xdr:nvGraphicFramePr>
        <xdr:cNvPr id="3" name="Chart 2"/>
        <xdr:cNvGraphicFramePr/>
      </xdr:nvGraphicFramePr>
      <xdr:xfrm>
        <a:off x="57150" y="2781300"/>
        <a:ext cx="106775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28</xdr:row>
      <xdr:rowOff>95250</xdr:rowOff>
    </xdr:from>
    <xdr:to>
      <xdr:col>17</xdr:col>
      <xdr:colOff>381000</xdr:colOff>
      <xdr:row>42</xdr:row>
      <xdr:rowOff>9525</xdr:rowOff>
    </xdr:to>
    <xdr:graphicFrame macro="">
      <xdr:nvGraphicFramePr>
        <xdr:cNvPr id="4" name="Chart 3"/>
        <xdr:cNvGraphicFramePr/>
      </xdr:nvGraphicFramePr>
      <xdr:xfrm>
        <a:off x="66675" y="5429250"/>
        <a:ext cx="106775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42</xdr:row>
      <xdr:rowOff>85725</xdr:rowOff>
    </xdr:from>
    <xdr:to>
      <xdr:col>17</xdr:col>
      <xdr:colOff>381000</xdr:colOff>
      <xdr:row>55</xdr:row>
      <xdr:rowOff>190500</xdr:rowOff>
    </xdr:to>
    <xdr:graphicFrame macro="">
      <xdr:nvGraphicFramePr>
        <xdr:cNvPr id="5" name="Chart 4"/>
        <xdr:cNvGraphicFramePr/>
      </xdr:nvGraphicFramePr>
      <xdr:xfrm>
        <a:off x="66675" y="8086725"/>
        <a:ext cx="106775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56</xdr:row>
      <xdr:rowOff>76200</xdr:rowOff>
    </xdr:from>
    <xdr:to>
      <xdr:col>17</xdr:col>
      <xdr:colOff>390525</xdr:colOff>
      <xdr:row>69</xdr:row>
      <xdr:rowOff>180975</xdr:rowOff>
    </xdr:to>
    <xdr:graphicFrame macro="">
      <xdr:nvGraphicFramePr>
        <xdr:cNvPr id="6" name="Chart 5"/>
        <xdr:cNvGraphicFramePr/>
      </xdr:nvGraphicFramePr>
      <xdr:xfrm>
        <a:off x="76200" y="10744200"/>
        <a:ext cx="106775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D2" sqref="D2"/>
    </sheetView>
  </sheetViews>
  <sheetFormatPr defaultColWidth="9.140625" defaultRowHeight="15"/>
  <cols>
    <col min="1" max="1" width="21.57421875" style="0" customWidth="1"/>
    <col min="2" max="2" width="12.140625" style="0" bestFit="1" customWidth="1"/>
    <col min="4" max="15" width="12.140625" style="0" bestFit="1" customWidth="1"/>
  </cols>
  <sheetData>
    <row r="1" spans="1:15" ht="15">
      <c r="A1" s="12"/>
      <c r="B1" s="13" t="s">
        <v>12</v>
      </c>
      <c r="C1" s="12"/>
      <c r="D1" s="9">
        <v>40909</v>
      </c>
      <c r="E1" s="14">
        <f>DATE(IF(MONTH(D1)=12,YEAR(D1)+1,YEAR(D1)),IF(MONTH(D1)=12,1,MONTH(D1)+1),1)</f>
        <v>40940</v>
      </c>
      <c r="F1" s="14">
        <f aca="true" t="shared" si="0" ref="F1:O1">DATE(IF(MONTH(E1)=12,YEAR(E1)+1,YEAR(E1)),IF(MONTH(E1)=12,1,MONTH(E1)+1),1)</f>
        <v>40969</v>
      </c>
      <c r="G1" s="14">
        <f t="shared" si="0"/>
        <v>41000</v>
      </c>
      <c r="H1" s="14">
        <f t="shared" si="0"/>
        <v>41030</v>
      </c>
      <c r="I1" s="14">
        <f t="shared" si="0"/>
        <v>41061</v>
      </c>
      <c r="J1" s="14">
        <f t="shared" si="0"/>
        <v>41091</v>
      </c>
      <c r="K1" s="14">
        <f t="shared" si="0"/>
        <v>41122</v>
      </c>
      <c r="L1" s="14">
        <f t="shared" si="0"/>
        <v>41153</v>
      </c>
      <c r="M1" s="14">
        <f t="shared" si="0"/>
        <v>41183</v>
      </c>
      <c r="N1" s="14">
        <f t="shared" si="0"/>
        <v>41214</v>
      </c>
      <c r="O1" s="14">
        <f t="shared" si="0"/>
        <v>41244</v>
      </c>
    </row>
    <row r="2" spans="1:15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>
      <c r="A3" s="15" t="s">
        <v>0</v>
      </c>
      <c r="B3" s="16">
        <v>50</v>
      </c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>
      <c r="A5" s="15" t="s">
        <v>2</v>
      </c>
      <c r="B5" s="17">
        <f>B7/B3</f>
        <v>0.38</v>
      </c>
      <c r="C5" s="12"/>
      <c r="D5" s="18">
        <f>IF(ISBLANK(D3),0,D7/D3)</f>
        <v>0</v>
      </c>
      <c r="E5" s="18">
        <f>IF(ISBLANK(E3),0,E7/E3)</f>
        <v>0</v>
      </c>
      <c r="F5" s="18">
        <f aca="true" t="shared" si="1" ref="F5:O5">IF(ISBLANK(F3),0,F7/F3)</f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</row>
    <row r="6" spans="1:15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>
      <c r="A7" s="12" t="s">
        <v>3</v>
      </c>
      <c r="B7" s="16">
        <v>19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">
      <c r="A8" s="12" t="s">
        <v>4</v>
      </c>
      <c r="B8" s="16">
        <v>131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9" t="s">
        <v>5</v>
      </c>
      <c r="B10" s="12">
        <f>SUM(B7:B8)</f>
        <v>150</v>
      </c>
      <c r="C10" s="12"/>
      <c r="D10" s="20">
        <f>SUM(D7:D8)</f>
        <v>0</v>
      </c>
      <c r="E10" s="20">
        <f aca="true" t="shared" si="2" ref="E10:O10">SUM(E7:E8)</f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</row>
    <row r="11" spans="1:15" ht="1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5" t="s">
        <v>6</v>
      </c>
      <c r="B12" s="16">
        <v>250</v>
      </c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5" t="s">
        <v>7</v>
      </c>
      <c r="B14" s="21">
        <v>2</v>
      </c>
      <c r="C14" s="12"/>
      <c r="D14" s="22">
        <f>'# of Trans Calculator'!C7</f>
        <v>0</v>
      </c>
      <c r="E14" s="22">
        <f>'# of Trans Calculator'!D7</f>
        <v>0</v>
      </c>
      <c r="F14" s="22">
        <f>'# of Trans Calculator'!E7</f>
        <v>0</v>
      </c>
      <c r="G14" s="22">
        <f>'# of Trans Calculator'!F7</f>
        <v>0</v>
      </c>
      <c r="H14" s="22">
        <f>'# of Trans Calculator'!G7</f>
        <v>0</v>
      </c>
      <c r="I14" s="22">
        <f>'# of Trans Calculator'!H7</f>
        <v>0</v>
      </c>
      <c r="J14" s="22">
        <f>'# of Trans Calculator'!I7</f>
        <v>0</v>
      </c>
      <c r="K14" s="22">
        <f>'# of Trans Calculator'!J7</f>
        <v>0</v>
      </c>
      <c r="L14" s="22">
        <f>'# of Trans Calculator'!K7</f>
        <v>0</v>
      </c>
      <c r="M14" s="22">
        <f>'# of Trans Calculator'!L7</f>
        <v>0</v>
      </c>
      <c r="N14" s="22">
        <f>'# of Trans Calculator'!M7</f>
        <v>0</v>
      </c>
      <c r="O14" s="22">
        <f>'# of Trans Calculator'!N7</f>
        <v>0</v>
      </c>
    </row>
    <row r="15" spans="1:15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5">
      <c r="A16" s="19" t="s">
        <v>8</v>
      </c>
      <c r="B16" s="23">
        <f>B10*B12*B14</f>
        <v>75000</v>
      </c>
      <c r="C16" s="12"/>
      <c r="D16" s="24">
        <f aca="true" t="shared" si="3" ref="D16:O16">D10*D12*D14</f>
        <v>0</v>
      </c>
      <c r="E16" s="24">
        <f t="shared" si="3"/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24">
        <f t="shared" si="3"/>
        <v>0</v>
      </c>
      <c r="L16" s="24">
        <f t="shared" si="3"/>
        <v>0</v>
      </c>
      <c r="M16" s="24">
        <f t="shared" si="3"/>
        <v>0</v>
      </c>
      <c r="N16" s="24">
        <f t="shared" si="3"/>
        <v>0</v>
      </c>
      <c r="O16" s="24">
        <f t="shared" si="3"/>
        <v>0</v>
      </c>
    </row>
    <row r="17" spans="1:15" ht="15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">
      <c r="A18" s="19" t="s">
        <v>14</v>
      </c>
      <c r="B18" s="23">
        <f>B16/12</f>
        <v>6250</v>
      </c>
      <c r="C18" s="12"/>
      <c r="D18" s="24">
        <f aca="true" t="shared" si="4" ref="D18:O18">D16/12</f>
        <v>0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</row>
    <row r="19" spans="1:15" ht="15">
      <c r="A19" s="12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">
      <c r="A20" s="15" t="s">
        <v>10</v>
      </c>
      <c r="B20" s="25">
        <v>0.15</v>
      </c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5">
      <c r="A22" s="19" t="s">
        <v>11</v>
      </c>
      <c r="B22" s="23">
        <f>B18*B20</f>
        <v>937.5</v>
      </c>
      <c r="C22" s="12"/>
      <c r="D22" s="27">
        <f>D18*D20</f>
        <v>0</v>
      </c>
      <c r="E22" s="27">
        <f aca="true" t="shared" si="5" ref="E22:O22">E18*E20</f>
        <v>0</v>
      </c>
      <c r="F22" s="27">
        <f t="shared" si="5"/>
        <v>0</v>
      </c>
      <c r="G22" s="27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0</v>
      </c>
      <c r="K22" s="27">
        <f t="shared" si="5"/>
        <v>0</v>
      </c>
      <c r="L22" s="27">
        <f t="shared" si="5"/>
        <v>0</v>
      </c>
      <c r="M22" s="27">
        <f t="shared" si="5"/>
        <v>0</v>
      </c>
      <c r="N22" s="27">
        <f t="shared" si="5"/>
        <v>0</v>
      </c>
      <c r="O22" s="27">
        <f t="shared" si="5"/>
        <v>0</v>
      </c>
    </row>
    <row r="23" spans="1:15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">
      <c r="A25" s="15"/>
      <c r="B25" s="12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">
      <c r="A26" s="26"/>
      <c r="B26" s="12" t="s"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sheetProtection selectLockedCell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3" sqref="C3"/>
    </sheetView>
  </sheetViews>
  <sheetFormatPr defaultColWidth="9.140625" defaultRowHeight="15"/>
  <cols>
    <col min="1" max="1" width="51.421875" style="0" customWidth="1"/>
  </cols>
  <sheetData>
    <row r="1" spans="1:14" ht="15">
      <c r="A1" t="s">
        <v>15</v>
      </c>
      <c r="C1" s="1">
        <f>'5-Ways'!D1</f>
        <v>40909</v>
      </c>
      <c r="D1" s="1">
        <f>'5-Ways'!E1</f>
        <v>40940</v>
      </c>
      <c r="E1" s="1">
        <f>'5-Ways'!F1</f>
        <v>40969</v>
      </c>
      <c r="F1" s="1">
        <f>'5-Ways'!G1</f>
        <v>41000</v>
      </c>
      <c r="G1" s="1">
        <f>'5-Ways'!H1</f>
        <v>41030</v>
      </c>
      <c r="H1" s="1">
        <f>'5-Ways'!I1</f>
        <v>41061</v>
      </c>
      <c r="I1" s="1">
        <f>'5-Ways'!J1</f>
        <v>41091</v>
      </c>
      <c r="J1" s="1">
        <f>'5-Ways'!K1</f>
        <v>41122</v>
      </c>
      <c r="K1" s="1">
        <f>'5-Ways'!L1</f>
        <v>41153</v>
      </c>
      <c r="L1" s="1">
        <f>'5-Ways'!M1</f>
        <v>41183</v>
      </c>
      <c r="M1" s="1">
        <f>'5-Ways'!N1</f>
        <v>41214</v>
      </c>
      <c r="N1" s="1">
        <f>'5-Ways'!O1</f>
        <v>41244</v>
      </c>
    </row>
    <row r="3" spans="1:14" ht="15">
      <c r="A3" s="2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t="s">
        <v>25</v>
      </c>
      <c r="C4" s="4">
        <f aca="true" t="shared" si="0" ref="C4:N4">C3*12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</row>
    <row r="5" spans="1:14" ht="15">
      <c r="A5" t="s">
        <v>23</v>
      </c>
      <c r="C5" s="4">
        <f>'5-Ways'!D10</f>
        <v>0</v>
      </c>
      <c r="D5" s="4">
        <f>'5-Ways'!E10</f>
        <v>0</v>
      </c>
      <c r="E5" s="4">
        <f>'5-Ways'!F10</f>
        <v>0</v>
      </c>
      <c r="F5" s="4">
        <f>'5-Ways'!G10</f>
        <v>0</v>
      </c>
      <c r="G5" s="4">
        <f>'5-Ways'!H10</f>
        <v>0</v>
      </c>
      <c r="H5" s="4">
        <f>'5-Ways'!I10</f>
        <v>0</v>
      </c>
      <c r="I5" s="4">
        <f>'5-Ways'!J10</f>
        <v>0</v>
      </c>
      <c r="J5" s="4">
        <f>'5-Ways'!K10</f>
        <v>0</v>
      </c>
      <c r="K5" s="4">
        <f>'5-Ways'!L10</f>
        <v>0</v>
      </c>
      <c r="L5" s="4">
        <f>'5-Ways'!M10</f>
        <v>0</v>
      </c>
      <c r="M5" s="4">
        <f>'5-Ways'!N10</f>
        <v>0</v>
      </c>
      <c r="N5" s="4">
        <f>'5-Ways'!O10</f>
        <v>0</v>
      </c>
    </row>
    <row r="7" spans="1:14" ht="15">
      <c r="A7" t="s">
        <v>31</v>
      </c>
      <c r="C7" s="5">
        <f aca="true" t="shared" si="1" ref="C7">IF(C5&lt;&gt;0,C4/C5,0)</f>
        <v>0</v>
      </c>
      <c r="D7" s="5">
        <f>IF(D5&lt;&gt;0,D4/D5,0)</f>
        <v>0</v>
      </c>
      <c r="E7" s="5">
        <f aca="true" t="shared" si="2" ref="E7:N7">IF(E5&lt;&gt;0,E4/E5,0)</f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1:A71"/>
  <sheetViews>
    <sheetView workbookViewId="0" topLeftCell="A1">
      <selection activeCell="A72" sqref="A72"/>
    </sheetView>
  </sheetViews>
  <sheetFormatPr defaultColWidth="9.140625" defaultRowHeight="15"/>
  <sheetData>
    <row r="71" ht="15">
      <c r="A71" t="s">
        <v>28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A14"/>
    </sheetView>
  </sheetViews>
  <sheetFormatPr defaultColWidth="9.140625" defaultRowHeight="15"/>
  <cols>
    <col min="1" max="1" width="118.8515625" style="0" customWidth="1"/>
  </cols>
  <sheetData>
    <row r="1" ht="15">
      <c r="A1" s="6"/>
    </row>
    <row r="2" ht="18.75">
      <c r="A2" s="7" t="s">
        <v>19</v>
      </c>
    </row>
    <row r="3" ht="15">
      <c r="A3" s="6"/>
    </row>
    <row r="4" ht="15">
      <c r="A4" s="6" t="s">
        <v>29</v>
      </c>
    </row>
    <row r="5" ht="15">
      <c r="A5" s="6" t="s">
        <v>17</v>
      </c>
    </row>
    <row r="6" ht="30">
      <c r="A6" s="6" t="s">
        <v>20</v>
      </c>
    </row>
    <row r="7" ht="30">
      <c r="A7" s="6" t="s">
        <v>18</v>
      </c>
    </row>
    <row r="8" ht="15">
      <c r="A8" s="6" t="s">
        <v>22</v>
      </c>
    </row>
    <row r="9" ht="15">
      <c r="A9" s="6"/>
    </row>
    <row r="10" ht="30">
      <c r="A10" s="6" t="s">
        <v>30</v>
      </c>
    </row>
    <row r="11" ht="15">
      <c r="A11" s="6"/>
    </row>
    <row r="12" ht="15">
      <c r="A12" s="6" t="s">
        <v>21</v>
      </c>
    </row>
    <row r="13" ht="15">
      <c r="A13" s="6"/>
    </row>
    <row r="14" spans="1:6" ht="23.25">
      <c r="A14" s="8" t="s">
        <v>24</v>
      </c>
      <c r="B14" s="3"/>
      <c r="C14" s="3"/>
      <c r="D14" s="3"/>
      <c r="E14" s="3"/>
      <c r="F1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KevinLaptop</dc:creator>
  <cp:keywords/>
  <dc:description/>
  <cp:lastModifiedBy>KevinLaptop</cp:lastModifiedBy>
  <dcterms:created xsi:type="dcterms:W3CDTF">2010-06-15T17:30:36Z</dcterms:created>
  <dcterms:modified xsi:type="dcterms:W3CDTF">2012-02-10T21:42:14Z</dcterms:modified>
  <cp:category/>
  <cp:version/>
  <cp:contentType/>
  <cp:contentStatus/>
</cp:coreProperties>
</file>